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<sst xmlns="http://schemas.openxmlformats.org/spreadsheetml/2006/main" count="815" uniqueCount="228">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</sst>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123251475.63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109426253.66999999</v>
          </cell>
        </row>
      </sheetData>
      <sheetData sheetId="17">
        <row r="52">
          <cell r="B52">
            <v>13918817.55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07" sqref="K10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8" t="s">
        <v>226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194" t="s">
        <v>224</v>
      </c>
      <c r="E3" s="194"/>
      <c r="F3" s="195" t="s">
        <v>107</v>
      </c>
      <c r="G3" s="196"/>
      <c r="H3" s="196"/>
      <c r="I3" s="196"/>
      <c r="J3" s="196"/>
      <c r="K3" s="196"/>
      <c r="L3" s="197"/>
      <c r="M3" s="198" t="s">
        <v>225</v>
      </c>
      <c r="N3" s="200" t="s">
        <v>221</v>
      </c>
      <c r="O3" s="200"/>
      <c r="P3" s="200"/>
      <c r="Q3" s="200"/>
      <c r="R3" s="200"/>
    </row>
    <row r="4" spans="1:18" ht="22.5" customHeight="1">
      <c r="A4" s="190"/>
      <c r="B4" s="192"/>
      <c r="C4" s="193"/>
      <c r="D4" s="194"/>
      <c r="E4" s="194"/>
      <c r="F4" s="201" t="s">
        <v>116</v>
      </c>
      <c r="G4" s="182" t="s">
        <v>217</v>
      </c>
      <c r="H4" s="184" t="s">
        <v>218</v>
      </c>
      <c r="I4" s="180" t="s">
        <v>188</v>
      </c>
      <c r="J4" s="186" t="s">
        <v>189</v>
      </c>
      <c r="K4" s="175" t="s">
        <v>219</v>
      </c>
      <c r="L4" s="176"/>
      <c r="M4" s="199"/>
      <c r="N4" s="163" t="s">
        <v>227</v>
      </c>
      <c r="O4" s="180" t="s">
        <v>136</v>
      </c>
      <c r="P4" s="180" t="s">
        <v>135</v>
      </c>
      <c r="Q4" s="175" t="s">
        <v>222</v>
      </c>
      <c r="R4" s="176"/>
    </row>
    <row r="5" spans="1:18" ht="82.5" customHeight="1">
      <c r="A5" s="191"/>
      <c r="B5" s="192"/>
      <c r="C5" s="193"/>
      <c r="D5" s="150" t="s">
        <v>209</v>
      </c>
      <c r="E5" s="158" t="s">
        <v>216</v>
      </c>
      <c r="F5" s="202"/>
      <c r="G5" s="183"/>
      <c r="H5" s="185"/>
      <c r="I5" s="181"/>
      <c r="J5" s="187"/>
      <c r="K5" s="177"/>
      <c r="L5" s="178"/>
      <c r="M5" s="151" t="s">
        <v>220</v>
      </c>
      <c r="N5" s="162"/>
      <c r="O5" s="181"/>
      <c r="P5" s="181"/>
      <c r="Q5" s="177"/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18810.29</v>
      </c>
      <c r="G55" s="144">
        <f t="shared" si="14"/>
        <v>0</v>
      </c>
      <c r="H55" s="146">
        <f t="shared" si="15"/>
        <v>100</v>
      </c>
      <c r="I55" s="145">
        <f t="shared" si="18"/>
        <v>-51455.71</v>
      </c>
      <c r="J55" s="145">
        <f t="shared" si="16"/>
        <v>26.770116414766743</v>
      </c>
      <c r="K55" s="148">
        <f>F55-19428.9</f>
        <v>-618.6100000000006</v>
      </c>
      <c r="L55" s="149">
        <f>F55/19428.9</f>
        <v>0.9681603178769771</v>
      </c>
      <c r="M55" s="40">
        <f>E55-березень!E55</f>
        <v>4792.090000000002</v>
      </c>
      <c r="N55" s="40">
        <f>F55-березень!F55</f>
        <v>4613.280000000001</v>
      </c>
      <c r="O55" s="148">
        <f t="shared" si="3"/>
        <v>-178.8100000000013</v>
      </c>
      <c r="P55" s="148">
        <f t="shared" si="17"/>
        <v>96.26864270078399</v>
      </c>
      <c r="Q55" s="160">
        <f>N55-4813.7</f>
        <v>-200.41999999999916</v>
      </c>
      <c r="R55" s="161">
        <f>N55/4813.7</f>
        <v>0.9583646675114779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4"/>
      <c r="O138" s="174"/>
    </row>
    <row r="139" spans="3:15" ht="15.75">
      <c r="C139" s="120">
        <v>41758</v>
      </c>
      <c r="D139" s="39">
        <v>5440.9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41757</v>
      </c>
      <c r="D140" s="39">
        <v>1923.2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f>'[1]залишки  (2)'!$G$6/1000</f>
        <v>123251.47563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109426.25366999999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f>'[1]надх'!$B$52/1000</f>
        <v>13918.817550000002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8" t="s">
        <v>212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194" t="s">
        <v>208</v>
      </c>
      <c r="E3" s="194"/>
      <c r="F3" s="195" t="s">
        <v>107</v>
      </c>
      <c r="G3" s="196"/>
      <c r="H3" s="196"/>
      <c r="I3" s="196"/>
      <c r="J3" s="196"/>
      <c r="K3" s="196"/>
      <c r="L3" s="197"/>
      <c r="M3" s="198" t="s">
        <v>210</v>
      </c>
      <c r="N3" s="200" t="s">
        <v>198</v>
      </c>
      <c r="O3" s="200"/>
      <c r="P3" s="200"/>
      <c r="Q3" s="200"/>
      <c r="R3" s="200"/>
    </row>
    <row r="4" spans="1:18" ht="22.5" customHeight="1">
      <c r="A4" s="190"/>
      <c r="B4" s="192"/>
      <c r="C4" s="193"/>
      <c r="D4" s="194"/>
      <c r="E4" s="194"/>
      <c r="F4" s="201" t="s">
        <v>116</v>
      </c>
      <c r="G4" s="182" t="s">
        <v>207</v>
      </c>
      <c r="H4" s="184" t="s">
        <v>195</v>
      </c>
      <c r="I4" s="180" t="s">
        <v>188</v>
      </c>
      <c r="J4" s="186" t="s">
        <v>189</v>
      </c>
      <c r="K4" s="175" t="s">
        <v>196</v>
      </c>
      <c r="L4" s="176"/>
      <c r="M4" s="199"/>
      <c r="N4" s="163" t="s">
        <v>213</v>
      </c>
      <c r="O4" s="180" t="s">
        <v>136</v>
      </c>
      <c r="P4" s="180" t="s">
        <v>135</v>
      </c>
      <c r="Q4" s="175" t="s">
        <v>197</v>
      </c>
      <c r="R4" s="176"/>
    </row>
    <row r="5" spans="1:18" ht="82.5" customHeight="1">
      <c r="A5" s="191"/>
      <c r="B5" s="192"/>
      <c r="C5" s="193"/>
      <c r="D5" s="150" t="s">
        <v>209</v>
      </c>
      <c r="E5" s="158" t="s">
        <v>214</v>
      </c>
      <c r="F5" s="202"/>
      <c r="G5" s="183"/>
      <c r="H5" s="185"/>
      <c r="I5" s="181"/>
      <c r="J5" s="187"/>
      <c r="K5" s="177"/>
      <c r="L5" s="178"/>
      <c r="M5" s="151" t="s">
        <v>211</v>
      </c>
      <c r="N5" s="162"/>
      <c r="O5" s="181"/>
      <c r="P5" s="181"/>
      <c r="Q5" s="177"/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4"/>
      <c r="O138" s="174"/>
    </row>
    <row r="139" spans="3:15" ht="15.75">
      <c r="C139" s="120">
        <v>41726</v>
      </c>
      <c r="D139" s="39">
        <v>4682.6</v>
      </c>
      <c r="F139" s="4" t="s">
        <v>166</v>
      </c>
      <c r="G139" s="170" t="s">
        <v>151</v>
      </c>
      <c r="H139" s="170"/>
      <c r="I139" s="115">
        <v>13825.22196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41725</v>
      </c>
      <c r="D140" s="39">
        <v>3360.7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v>114985.02570999999</v>
      </c>
      <c r="E142" s="80"/>
      <c r="F142" s="100" t="s">
        <v>147</v>
      </c>
      <c r="G142" s="170" t="s">
        <v>149</v>
      </c>
      <c r="H142" s="170"/>
      <c r="I142" s="116">
        <v>101159.80375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v>3918.1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204" t="s">
        <v>187</v>
      </c>
      <c r="E3" s="46"/>
      <c r="F3" s="205" t="s">
        <v>107</v>
      </c>
      <c r="G3" s="206"/>
      <c r="H3" s="206"/>
      <c r="I3" s="206"/>
      <c r="J3" s="207"/>
      <c r="K3" s="123"/>
      <c r="L3" s="123"/>
      <c r="M3" s="208" t="s">
        <v>190</v>
      </c>
      <c r="N3" s="203" t="s">
        <v>185</v>
      </c>
      <c r="O3" s="203"/>
      <c r="P3" s="203"/>
      <c r="Q3" s="203"/>
      <c r="R3" s="203"/>
    </row>
    <row r="4" spans="1:18" ht="22.5" customHeight="1">
      <c r="A4" s="190"/>
      <c r="B4" s="192"/>
      <c r="C4" s="193"/>
      <c r="D4" s="204"/>
      <c r="E4" s="209" t="s">
        <v>191</v>
      </c>
      <c r="F4" s="211" t="s">
        <v>116</v>
      </c>
      <c r="G4" s="213" t="s">
        <v>167</v>
      </c>
      <c r="H4" s="184" t="s">
        <v>168</v>
      </c>
      <c r="I4" s="215" t="s">
        <v>188</v>
      </c>
      <c r="J4" s="217" t="s">
        <v>189</v>
      </c>
      <c r="K4" s="125" t="s">
        <v>174</v>
      </c>
      <c r="L4" s="130" t="s">
        <v>173</v>
      </c>
      <c r="M4" s="208"/>
      <c r="N4" s="163" t="s">
        <v>194</v>
      </c>
      <c r="O4" s="215" t="s">
        <v>136</v>
      </c>
      <c r="P4" s="203" t="s">
        <v>135</v>
      </c>
      <c r="Q4" s="131" t="s">
        <v>174</v>
      </c>
      <c r="R4" s="132" t="s">
        <v>173</v>
      </c>
    </row>
    <row r="5" spans="1:18" ht="82.5" customHeight="1">
      <c r="A5" s="191"/>
      <c r="B5" s="192"/>
      <c r="C5" s="193"/>
      <c r="D5" s="204"/>
      <c r="E5" s="210"/>
      <c r="F5" s="212"/>
      <c r="G5" s="214"/>
      <c r="H5" s="185"/>
      <c r="I5" s="216"/>
      <c r="J5" s="218"/>
      <c r="K5" s="177" t="s">
        <v>184</v>
      </c>
      <c r="L5" s="178"/>
      <c r="M5" s="208"/>
      <c r="N5" s="162"/>
      <c r="O5" s="216"/>
      <c r="P5" s="203"/>
      <c r="Q5" s="177" t="s">
        <v>199</v>
      </c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4"/>
      <c r="O138" s="174"/>
    </row>
    <row r="139" spans="3:15" ht="15.75">
      <c r="C139" s="120">
        <v>41697</v>
      </c>
      <c r="D139" s="39">
        <v>2276.8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41696</v>
      </c>
      <c r="D140" s="39">
        <v>3746.1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v>121970.53</v>
      </c>
      <c r="E142" s="80"/>
      <c r="F142" s="100" t="s">
        <v>147</v>
      </c>
      <c r="G142" s="170" t="s">
        <v>149</v>
      </c>
      <c r="H142" s="170"/>
      <c r="I142" s="116">
        <v>108145.31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v>0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8" t="s">
        <v>183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204" t="s">
        <v>192</v>
      </c>
      <c r="E3" s="46"/>
      <c r="F3" s="205" t="s">
        <v>107</v>
      </c>
      <c r="G3" s="206"/>
      <c r="H3" s="206"/>
      <c r="I3" s="206"/>
      <c r="J3" s="207"/>
      <c r="K3" s="123"/>
      <c r="L3" s="123"/>
      <c r="M3" s="186" t="s">
        <v>200</v>
      </c>
      <c r="N3" s="203" t="s">
        <v>178</v>
      </c>
      <c r="O3" s="203"/>
      <c r="P3" s="203"/>
      <c r="Q3" s="203"/>
      <c r="R3" s="203"/>
    </row>
    <row r="4" spans="1:18" ht="22.5" customHeight="1">
      <c r="A4" s="190"/>
      <c r="B4" s="192"/>
      <c r="C4" s="193"/>
      <c r="D4" s="204"/>
      <c r="E4" s="209" t="s">
        <v>153</v>
      </c>
      <c r="F4" s="211" t="s">
        <v>116</v>
      </c>
      <c r="G4" s="213" t="s">
        <v>175</v>
      </c>
      <c r="H4" s="184" t="s">
        <v>176</v>
      </c>
      <c r="I4" s="215" t="s">
        <v>188</v>
      </c>
      <c r="J4" s="217" t="s">
        <v>189</v>
      </c>
      <c r="K4" s="125" t="s">
        <v>174</v>
      </c>
      <c r="L4" s="130" t="s">
        <v>173</v>
      </c>
      <c r="M4" s="219"/>
      <c r="N4" s="163" t="s">
        <v>186</v>
      </c>
      <c r="O4" s="215" t="s">
        <v>136</v>
      </c>
      <c r="P4" s="203" t="s">
        <v>135</v>
      </c>
      <c r="Q4" s="131" t="s">
        <v>174</v>
      </c>
      <c r="R4" s="132" t="s">
        <v>173</v>
      </c>
    </row>
    <row r="5" spans="1:18" ht="82.5" customHeight="1">
      <c r="A5" s="191"/>
      <c r="B5" s="192"/>
      <c r="C5" s="193"/>
      <c r="D5" s="204"/>
      <c r="E5" s="210"/>
      <c r="F5" s="212"/>
      <c r="G5" s="214"/>
      <c r="H5" s="185"/>
      <c r="I5" s="216"/>
      <c r="J5" s="218"/>
      <c r="K5" s="177" t="s">
        <v>177</v>
      </c>
      <c r="L5" s="178"/>
      <c r="M5" s="187"/>
      <c r="N5" s="162"/>
      <c r="O5" s="216"/>
      <c r="P5" s="203"/>
      <c r="Q5" s="177" t="s">
        <v>179</v>
      </c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4"/>
      <c r="O138" s="174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41668</v>
      </c>
      <c r="D140" s="39">
        <v>1984.7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v>111410.62</v>
      </c>
      <c r="E142" s="80"/>
      <c r="F142" s="100" t="s">
        <v>147</v>
      </c>
      <c r="G142" s="170" t="s">
        <v>149</v>
      </c>
      <c r="H142" s="170"/>
      <c r="I142" s="116">
        <v>97585.4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v>0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2014-05-05T07:45:13Z</cp:lastPrinted>
  <dcterms:created xsi:type="dcterms:W3CDTF">2003-07-28T11:27:56Z</dcterms:created>
  <dcterms:modified xsi:type="dcterms:W3CDTF">2014-05-05T08:36:00Z</dcterms:modified>
  <cp:category/>
  <cp:version/>
  <cp:contentType/>
  <cp:contentStatus/>
</cp:coreProperties>
</file>